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erre\Desktop\17.02.2016\all documents\EVENTS\ECC\2019-2020\DRAW\COMPLETE DRAW\"/>
    </mc:Choice>
  </mc:AlternateContent>
  <xr:revisionPtr revIDLastSave="0" documentId="8_{DCB6D1F0-127C-4945-9E8B-95779C0C95E1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GROUPS" sheetId="1" r:id="rId1"/>
    <sheet name="MATCH DETAILS" sheetId="2" r:id="rId2"/>
    <sheet name="Stream" sheetId="3" r:id="rId3"/>
  </sheets>
  <definedNames>
    <definedName name="_xlnm.Print_Area" localSheetId="0">GROUPS!$A$1:$F$24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D12" i="1"/>
  <c r="B19" i="1"/>
  <c r="D11" i="1"/>
  <c r="B11" i="1"/>
  <c r="D19" i="1"/>
  <c r="B18" i="1"/>
  <c r="D18" i="1"/>
  <c r="B10" i="1"/>
  <c r="B17" i="1"/>
  <c r="D9" i="1"/>
  <c r="B9" i="1"/>
  <c r="D8" i="1"/>
  <c r="D16" i="1"/>
  <c r="D10" i="1"/>
  <c r="D17" i="1"/>
  <c r="B8" i="1"/>
  <c r="B16" i="1"/>
  <c r="K2" i="3" l="1"/>
  <c r="F2" i="3"/>
  <c r="Q2" i="3"/>
  <c r="R2" i="3"/>
  <c r="S2" i="3"/>
  <c r="T2" i="3"/>
  <c r="P2" i="3"/>
  <c r="L2" i="3"/>
  <c r="M2" i="3"/>
  <c r="N2" i="3"/>
  <c r="O2" i="3"/>
  <c r="G2" i="3"/>
  <c r="H2" i="3"/>
  <c r="I2" i="3"/>
  <c r="J2" i="3"/>
  <c r="E2" i="3"/>
  <c r="B2" i="3"/>
  <c r="C2" i="3"/>
  <c r="D2" i="3"/>
  <c r="A2" i="3"/>
  <c r="E16" i="2" l="1"/>
  <c r="E44" i="2" l="1"/>
  <c r="C44" i="2"/>
  <c r="E43" i="2"/>
  <c r="C43" i="2"/>
  <c r="E42" i="2"/>
  <c r="C42" i="2"/>
  <c r="E41" i="2"/>
  <c r="C41" i="2"/>
  <c r="E39" i="2"/>
  <c r="C39" i="2"/>
  <c r="E38" i="2"/>
  <c r="C38" i="2"/>
  <c r="E37" i="2"/>
  <c r="C37" i="2"/>
  <c r="E36" i="2"/>
  <c r="C36" i="2"/>
  <c r="C27" i="2"/>
  <c r="E27" i="2"/>
  <c r="C28" i="2"/>
  <c r="E28" i="2"/>
  <c r="C29" i="2"/>
  <c r="E29" i="2"/>
  <c r="C30" i="2"/>
  <c r="E30" i="2"/>
  <c r="E21" i="2"/>
  <c r="C21" i="2"/>
  <c r="E20" i="2"/>
  <c r="C20" i="2"/>
  <c r="E19" i="2"/>
  <c r="C19" i="2"/>
  <c r="E18" i="2"/>
  <c r="C18" i="2"/>
  <c r="E12" i="2"/>
  <c r="C12" i="2"/>
  <c r="E11" i="2"/>
  <c r="C11" i="2"/>
  <c r="E10" i="2"/>
  <c r="C10" i="2"/>
  <c r="E9" i="2"/>
  <c r="C9" i="2"/>
  <c r="E34" i="2" l="1"/>
  <c r="C34" i="2"/>
  <c r="E33" i="2"/>
  <c r="C33" i="2"/>
  <c r="E32" i="2"/>
  <c r="C32" i="2"/>
  <c r="E31" i="2"/>
  <c r="C31" i="2"/>
  <c r="E25" i="2"/>
  <c r="C25" i="2"/>
  <c r="E24" i="2"/>
  <c r="C24" i="2"/>
  <c r="C23" i="2" l="1"/>
  <c r="E23" i="2"/>
  <c r="E22" i="2"/>
  <c r="C22" i="2"/>
  <c r="C16" i="2"/>
  <c r="E15" i="2"/>
  <c r="C15" i="2"/>
  <c r="E14" i="2"/>
  <c r="C14" i="2"/>
  <c r="E13" i="2"/>
  <c r="C13" i="2"/>
</calcChain>
</file>

<file path=xl/sharedStrings.xml><?xml version="1.0" encoding="utf-8"?>
<sst xmlns="http://schemas.openxmlformats.org/spreadsheetml/2006/main" count="194" uniqueCount="71">
  <si>
    <t>Group A</t>
  </si>
  <si>
    <t>Group B</t>
  </si>
  <si>
    <t>Group C</t>
  </si>
  <si>
    <t>Group D</t>
  </si>
  <si>
    <t>Seeding List</t>
  </si>
  <si>
    <t>R1</t>
  </si>
  <si>
    <t>GROUP A</t>
  </si>
  <si>
    <t>GROUP B</t>
  </si>
  <si>
    <t>GROUP C</t>
  </si>
  <si>
    <t>GROUP D</t>
  </si>
  <si>
    <t>R2</t>
  </si>
  <si>
    <t>R3</t>
  </si>
  <si>
    <t>V</t>
  </si>
  <si>
    <t>1v4, 2v3</t>
  </si>
  <si>
    <t>4v2, 3v1</t>
  </si>
  <si>
    <t>1v2, 3v4</t>
  </si>
  <si>
    <t>G.D.D Toledos (POR)</t>
  </si>
  <si>
    <t>Sarkuysan Spor Kulübü (TUR)</t>
  </si>
  <si>
    <t>CE "MSC TENNIS ACADEMY" SCC Sumy (UKR)</t>
  </si>
  <si>
    <t>R4</t>
  </si>
  <si>
    <t>R5</t>
  </si>
  <si>
    <t>EUROPE CUP Men 2019/2020</t>
  </si>
  <si>
    <t>Draw Group Stage</t>
  </si>
  <si>
    <t>Borges Grup Vall (ESP)</t>
  </si>
  <si>
    <t>TTC Sokah Hoboken (BEL)</t>
  </si>
  <si>
    <t>A.D. Vincios (ESP)</t>
  </si>
  <si>
    <t>CTT TIEGE (BEL)</t>
  </si>
  <si>
    <t>DT Saint Hubert Bridel (LUX)</t>
  </si>
  <si>
    <t>DT Echternach (LUX)</t>
  </si>
  <si>
    <t>ADC Ponta Do Pargo - Calheta (POR)</t>
  </si>
  <si>
    <t>CSS-SZAK Odorheiu Secuiesc (ROU)</t>
  </si>
  <si>
    <t>TTC Neuhausen (SUI)</t>
  </si>
  <si>
    <t>"OMIS" Kharkow (UKR)</t>
  </si>
  <si>
    <r>
      <t xml:space="preserve">PTE PEAC Kalo-Meh (HUN) </t>
    </r>
    <r>
      <rPr>
        <b/>
        <sz val="11"/>
        <color rgb="FFFF0000"/>
        <rFont val="Calibri"/>
        <family val="2"/>
      </rPr>
      <t>- HOST</t>
    </r>
  </si>
  <si>
    <r>
      <t xml:space="preserve">Universidad De Burgos - TPF (ESP) </t>
    </r>
    <r>
      <rPr>
        <b/>
        <sz val="11"/>
        <color rgb="FFFF0000"/>
        <rFont val="Calibri"/>
        <family val="2"/>
      </rPr>
      <t>- HOST</t>
    </r>
  </si>
  <si>
    <r>
      <t xml:space="preserve">STK "Libertas Marinkolor" (CRO) </t>
    </r>
    <r>
      <rPr>
        <b/>
        <sz val="11"/>
        <color rgb="FFFF0000"/>
        <rFont val="Calibri"/>
        <family val="2"/>
      </rPr>
      <t>- HOST</t>
    </r>
  </si>
  <si>
    <t>"Fortune" Kyiv (UKR)</t>
  </si>
  <si>
    <r>
      <t xml:space="preserve">TT Vedrinamur (BEL) </t>
    </r>
    <r>
      <rPr>
        <b/>
        <sz val="11"/>
        <color rgb="FFFF0000"/>
        <rFont val="Calibri"/>
        <family val="2"/>
      </rPr>
      <t>- HOST</t>
    </r>
  </si>
  <si>
    <t>GROUPS OF 4 (C and D)</t>
  </si>
  <si>
    <t>R1  2v5, 3v4</t>
  </si>
  <si>
    <t>R2  1v5, 2v4</t>
  </si>
  <si>
    <t>R3  1v2, 3v5</t>
  </si>
  <si>
    <t>R4  1v3, 4v5</t>
  </si>
  <si>
    <t>R5  1v4, 2v3</t>
  </si>
  <si>
    <t>GROUPS OF 5 (A and B)</t>
  </si>
  <si>
    <t>Saturday 14.09.2019  14:00</t>
  </si>
  <si>
    <t>Saturday 14.09.2019  19:00</t>
  </si>
  <si>
    <t>Sunday 15.09.2019    10:00</t>
  </si>
  <si>
    <t>Saturday 14.09.2019  10:00</t>
  </si>
  <si>
    <t>Sunday   15.09.2019  10:00 </t>
  </si>
  <si>
    <t>Sunday   15.09.2019  14:00 </t>
  </si>
  <si>
    <t>A1</t>
  </si>
  <si>
    <t>A2</t>
  </si>
  <si>
    <t>A3</t>
  </si>
  <si>
    <t>A4</t>
  </si>
  <si>
    <t>A5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</si>
  <si>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</si>
  <si>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</si>
  <si>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</si>
  <si>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</si>
  <si>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</si>
  <si>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</si>
  <si>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</si>
  <si>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</si>
  <si>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</si>
  <si>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C5</t>
  </si>
  <si>
    <t>D1</t>
  </si>
  <si>
    <t>D2</t>
  </si>
  <si>
    <t>D3</t>
  </si>
  <si>
    <t>D4</t>
  </si>
  <si>
    <t>D5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</si>
</sst>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9"/>
      <color theme="1"/>
      <name val="Verdana"/>
      <family val="2"/>
    </font>
    <font>
      <b/>
      <sz val="14"/>
      <color theme="1"/>
      <name val="Verdana"/>
      <family val="2"/>
    </font>
    <font>
      <b/>
      <sz val="18"/>
      <color theme="1"/>
      <name val="Verdana"/>
      <family val="2"/>
    </font>
    <font>
      <b/>
      <sz val="24"/>
      <color theme="1"/>
      <name val="Arial"/>
      <family val="2"/>
    </font>
    <font>
      <sz val="16"/>
      <color theme="1"/>
      <name val="Verdana"/>
      <family val="2"/>
    </font>
    <font>
      <b/>
      <sz val="16"/>
      <color theme="1"/>
      <name val="Verdana"/>
      <family val="2"/>
    </font>
    <font>
      <sz val="10"/>
      <color theme="1"/>
      <name val="Arial"/>
      <family val="2"/>
    </font>
    <font>
      <sz val="14"/>
      <color theme="1"/>
      <name val="Verdana"/>
      <family val="2"/>
    </font>
    <font>
      <sz val="13"/>
      <color theme="1"/>
      <name val="Verdana"/>
      <family val="2"/>
    </font>
    <font>
      <b/>
      <sz val="9"/>
      <color theme="1"/>
      <name val="Verdana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3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4" borderId="0" xfId="0" applyFont="1" applyFill="1"/>
    <xf numFmtId="0" fontId="1" fillId="2" borderId="0" xfId="0" applyFont="1" applyFill="1"/>
    <xf numFmtId="0" fontId="0" fillId="0" borderId="0" xfId="0" applyBorder="1"/>
    <xf numFmtId="0" fontId="6" fillId="0" borderId="0" xfId="0" applyFont="1"/>
    <xf numFmtId="0" fontId="0" fillId="0" borderId="0" xfId="0" applyAlignment="1">
      <alignment horizontal="center"/>
    </xf>
    <xf numFmtId="0" fontId="7" fillId="4" borderId="0" xfId="0" applyFont="1" applyFill="1"/>
    <xf numFmtId="0" fontId="7" fillId="2" borderId="0" xfId="0" applyFont="1" applyFill="1"/>
    <xf numFmtId="0" fontId="8" fillId="4" borderId="0" xfId="0" applyFont="1" applyFill="1"/>
    <xf numFmtId="0" fontId="0" fillId="0" borderId="2" xfId="0" applyBorder="1"/>
    <xf numFmtId="0" fontId="10" fillId="0" borderId="1" xfId="0" applyFont="1" applyBorder="1"/>
    <xf numFmtId="0" fontId="9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218141</xdr:colOff>
      <xdr:row>0</xdr:row>
      <xdr:rowOff>108325</xdr:rowOff>
    </xdr:from>
    <xdr:to>
      <xdr:col>3</xdr:col>
      <xdr:colOff>1867647</xdr:colOff>
      <xdr:row>0</xdr:row>
      <xdr:rowOff>1246701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5435" y="108325"/>
          <a:ext cx="1649506" cy="1138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1942353</xdr:colOff>
      <xdr:row>0</xdr:row>
      <xdr:rowOff>52295</xdr:rowOff>
    </xdr:from>
    <xdr:to>
      <xdr:col>3</xdr:col>
      <xdr:colOff>3219825</xdr:colOff>
      <xdr:row>1</xdr:row>
      <xdr:rowOff>7473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1E38DEE-DE96-423C-AC63-431E4FEE5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9647" y="52295"/>
          <a:ext cx="1277472" cy="1277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topLeftCell="A8" zoomScale="85" zoomScaleNormal="85" workbookViewId="0">
      <selection activeCell="B13" sqref="B13"/>
    </sheetView>
  </sheetViews>
  <sheetFormatPr baseColWidth="10" defaultColWidth="8.7265625" defaultRowHeight="11.5" x14ac:dyDescent="0.25"/>
  <cols>
    <col min="1" max="1" width="3" customWidth="1"/>
    <col min="2" max="2" width="58.36328125" customWidth="1"/>
    <col min="3" max="3" width="3" customWidth="1"/>
    <col min="4" max="4" width="61" customWidth="1"/>
    <col min="5" max="5" width="6" customWidth="1"/>
    <col min="6" max="6" width="58.453125" customWidth="1"/>
  </cols>
  <sheetData>
    <row r="1" spans="1:8" ht="104.25" customHeight="1" x14ac:dyDescent="0.25">
      <c r="A1" s="2"/>
      <c r="B1" s="2"/>
      <c r="C1" s="2"/>
      <c r="D1" s="2"/>
      <c r="E1" s="2"/>
      <c r="F1" s="2"/>
    </row>
    <row r="2" spans="1:8" ht="30" x14ac:dyDescent="0.6">
      <c r="A2" s="3" t="s">
        <v>21</v>
      </c>
      <c r="B2" s="1"/>
      <c r="C2" s="1"/>
      <c r="D2" s="1"/>
      <c r="E2" s="1"/>
      <c r="F2" s="1"/>
    </row>
    <row r="3" spans="1:8" ht="17.5" x14ac:dyDescent="0.35">
      <c r="A3" s="1"/>
      <c r="B3" s="1"/>
      <c r="C3" s="1"/>
      <c r="D3" s="1"/>
      <c r="E3" s="1"/>
      <c r="F3" s="8" t="s">
        <v>4</v>
      </c>
    </row>
    <row r="4" spans="1:8" ht="23" x14ac:dyDescent="0.45">
      <c r="A4" s="4" t="s">
        <v>22</v>
      </c>
      <c r="B4" s="1"/>
      <c r="C4" s="1"/>
      <c r="D4" s="1"/>
      <c r="E4" s="5">
        <v>1</v>
      </c>
      <c r="F4" s="16" t="s">
        <v>33</v>
      </c>
    </row>
    <row r="5" spans="1:8" ht="18" customHeight="1" x14ac:dyDescent="0.35">
      <c r="A5" s="5"/>
      <c r="B5" s="5"/>
      <c r="C5" s="5"/>
      <c r="D5" s="5"/>
      <c r="E5" s="5">
        <v>2</v>
      </c>
      <c r="F5" s="16" t="s">
        <v>23</v>
      </c>
      <c r="H5" s="9"/>
    </row>
    <row r="6" spans="1:8" ht="18" customHeight="1" x14ac:dyDescent="0.35">
      <c r="A6" s="5"/>
      <c r="B6" s="5"/>
      <c r="C6" s="5"/>
      <c r="D6" s="5"/>
      <c r="E6" s="5">
        <v>3</v>
      </c>
      <c r="F6" s="16" t="s">
        <v>24</v>
      </c>
      <c r="H6" s="9"/>
    </row>
    <row r="7" spans="1:8" ht="18" customHeight="1" x14ac:dyDescent="0.35">
      <c r="A7" s="5"/>
      <c r="B7" s="6" t="s">
        <v>0</v>
      </c>
      <c r="C7" s="5"/>
      <c r="D7" s="6" t="s">
        <v>1</v>
      </c>
      <c r="E7" s="5">
        <v>4</v>
      </c>
      <c r="F7" s="16" t="s">
        <v>34</v>
      </c>
      <c r="H7" s="9"/>
    </row>
    <row r="8" spans="1:8" ht="21.75" customHeight="1" x14ac:dyDescent="0.35">
      <c r="A8" s="5">
        <v>1</v>
      </c>
      <c r="B8" s="12" t="str">
        <f>F7</f>
        <v>Universidad De Burgos - TPF (ESP) - HOST</v>
      </c>
      <c r="C8" s="5">
        <v>1</v>
      </c>
      <c r="D8" s="12" t="str">
        <f>F6</f>
        <v>TTC Sokah Hoboken (BEL)</v>
      </c>
      <c r="E8" s="5"/>
      <c r="F8" s="7"/>
      <c r="H8" s="9"/>
    </row>
    <row r="9" spans="1:8" ht="21.75" customHeight="1" x14ac:dyDescent="0.35">
      <c r="A9" s="5">
        <v>2</v>
      </c>
      <c r="B9" s="14" t="str">
        <f>F9</f>
        <v>"Fortune" Kyiv (UKR)</v>
      </c>
      <c r="C9" s="5">
        <v>2</v>
      </c>
      <c r="D9" s="12" t="str">
        <f>F12</f>
        <v>G.D.D Toledos (POR)</v>
      </c>
      <c r="E9" s="5">
        <v>5</v>
      </c>
      <c r="F9" s="16" t="s">
        <v>36</v>
      </c>
      <c r="H9" s="9"/>
    </row>
    <row r="10" spans="1:8" ht="21.75" customHeight="1" x14ac:dyDescent="0.35">
      <c r="A10" s="5">
        <v>3</v>
      </c>
      <c r="B10" s="12" t="str">
        <f>F16</f>
        <v>DT Saint Hubert Bridel (LUX)</v>
      </c>
      <c r="C10" s="5">
        <v>3</v>
      </c>
      <c r="D10" s="12" t="str">
        <f>F14</f>
        <v>STK "Libertas Marinkolor" (CRO) - HOST</v>
      </c>
      <c r="E10" s="5">
        <v>6</v>
      </c>
      <c r="F10" s="16" t="s">
        <v>37</v>
      </c>
    </row>
    <row r="11" spans="1:8" ht="18" customHeight="1" x14ac:dyDescent="0.35">
      <c r="A11" s="5">
        <v>4</v>
      </c>
      <c r="B11" s="12" t="str">
        <f>F24</f>
        <v>"OMIS" Kharkow (UKR)</v>
      </c>
      <c r="C11" s="5">
        <v>4</v>
      </c>
      <c r="D11" s="12" t="str">
        <f>F23</f>
        <v>CE "MSC TENNIS ACADEMY" SCC Sumy (UKR)</v>
      </c>
      <c r="E11" s="5">
        <v>7</v>
      </c>
      <c r="F11" s="16" t="s">
        <v>25</v>
      </c>
      <c r="H11" s="9"/>
    </row>
    <row r="12" spans="1:8" ht="18" customHeight="1" x14ac:dyDescent="0.35">
      <c r="A12" s="5">
        <v>5</v>
      </c>
      <c r="B12" s="12" t="str">
        <f>F20</f>
        <v>CSS-SZAK Odorheiu Secuiesc (ROU)</v>
      </c>
      <c r="C12" s="5">
        <v>5</v>
      </c>
      <c r="D12" s="12" t="str">
        <f>F22</f>
        <v>Sarkuysan Spor Kulübü (TUR)</v>
      </c>
      <c r="E12" s="5">
        <v>8</v>
      </c>
      <c r="F12" s="16" t="s">
        <v>16</v>
      </c>
      <c r="H12" s="9"/>
    </row>
    <row r="13" spans="1:8" ht="18" customHeight="1" x14ac:dyDescent="0.35">
      <c r="A13" s="5"/>
      <c r="B13" s="5"/>
      <c r="C13" s="5"/>
      <c r="D13" s="5"/>
      <c r="E13" s="5"/>
      <c r="F13" s="7"/>
      <c r="H13" s="9"/>
    </row>
    <row r="14" spans="1:8" ht="18" customHeight="1" x14ac:dyDescent="0.35">
      <c r="A14" s="5"/>
      <c r="B14" s="5"/>
      <c r="C14" s="5"/>
      <c r="D14" s="5"/>
      <c r="E14" s="5">
        <v>9</v>
      </c>
      <c r="F14" s="16" t="s">
        <v>35</v>
      </c>
      <c r="H14" s="9"/>
    </row>
    <row r="15" spans="1:8" ht="18" customHeight="1" x14ac:dyDescent="0.35">
      <c r="A15" s="5"/>
      <c r="B15" s="6" t="s">
        <v>2</v>
      </c>
      <c r="C15" s="5"/>
      <c r="D15" s="6" t="s">
        <v>3</v>
      </c>
      <c r="E15" s="13">
        <v>10</v>
      </c>
      <c r="F15" s="16" t="s">
        <v>26</v>
      </c>
      <c r="H15" s="9"/>
    </row>
    <row r="16" spans="1:8" ht="21.75" customHeight="1" x14ac:dyDescent="0.35">
      <c r="A16" s="5">
        <v>1</v>
      </c>
      <c r="B16" s="12" t="str">
        <f>F4</f>
        <v>PTE PEAC Kalo-Meh (HUN) - HOST</v>
      </c>
      <c r="C16" s="5">
        <v>1</v>
      </c>
      <c r="D16" s="12" t="str">
        <f>F5</f>
        <v>Borges Grup Vall (ESP)</v>
      </c>
      <c r="E16" s="13">
        <v>11</v>
      </c>
      <c r="F16" s="16" t="s">
        <v>27</v>
      </c>
      <c r="H16" s="9"/>
    </row>
    <row r="17" spans="1:8" ht="21.75" customHeight="1" x14ac:dyDescent="0.35">
      <c r="A17" s="5">
        <v>2</v>
      </c>
      <c r="B17" s="12" t="str">
        <f>F11</f>
        <v>A.D. Vincios (ESP)</v>
      </c>
      <c r="C17" s="5">
        <v>2</v>
      </c>
      <c r="D17" s="12" t="str">
        <f>F10</f>
        <v>TT Vedrinamur (BEL) - HOST</v>
      </c>
      <c r="E17" s="13">
        <v>12</v>
      </c>
      <c r="F17" s="16" t="s">
        <v>28</v>
      </c>
      <c r="H17" s="9"/>
    </row>
    <row r="18" spans="1:8" ht="21.75" customHeight="1" x14ac:dyDescent="0.35">
      <c r="A18" s="5">
        <v>3</v>
      </c>
      <c r="B18" s="12" t="str">
        <f>F15</f>
        <v>CTT TIEGE (BEL)</v>
      </c>
      <c r="C18" s="5">
        <v>3</v>
      </c>
      <c r="D18" s="12" t="str">
        <f>F17</f>
        <v>DT Echternach (LUX)</v>
      </c>
      <c r="E18" s="5"/>
      <c r="F18" s="7"/>
    </row>
    <row r="19" spans="1:8" ht="18" customHeight="1" x14ac:dyDescent="0.35">
      <c r="A19" s="5">
        <v>4</v>
      </c>
      <c r="B19" s="12" t="str">
        <f>F21</f>
        <v>TTC Neuhausen (SUI)</v>
      </c>
      <c r="C19" s="5">
        <v>4</v>
      </c>
      <c r="D19" s="12" t="str">
        <f>F19</f>
        <v>ADC Ponta Do Pargo - Calheta (POR)</v>
      </c>
      <c r="E19" s="13">
        <v>13</v>
      </c>
      <c r="F19" s="16" t="s">
        <v>29</v>
      </c>
    </row>
    <row r="20" spans="1:8" ht="18" customHeight="1" x14ac:dyDescent="0.35">
      <c r="A20" s="5"/>
      <c r="B20" s="5"/>
      <c r="C20" s="5"/>
      <c r="D20" s="5"/>
      <c r="E20" s="13">
        <v>13</v>
      </c>
      <c r="F20" s="16" t="s">
        <v>30</v>
      </c>
    </row>
    <row r="21" spans="1:8" ht="18" customHeight="1" x14ac:dyDescent="0.35">
      <c r="A21" s="5"/>
      <c r="B21" s="5"/>
      <c r="C21" s="5"/>
      <c r="D21" s="5"/>
      <c r="E21" s="13">
        <v>13</v>
      </c>
      <c r="F21" s="16" t="s">
        <v>31</v>
      </c>
    </row>
    <row r="22" spans="1:8" ht="18" customHeight="1" x14ac:dyDescent="0.35">
      <c r="A22" s="5"/>
      <c r="B22" s="5"/>
      <c r="C22" s="5"/>
      <c r="D22" s="5"/>
      <c r="E22" s="13">
        <v>13</v>
      </c>
      <c r="F22" s="16" t="s">
        <v>17</v>
      </c>
    </row>
    <row r="23" spans="1:8" ht="15.9" customHeight="1" x14ac:dyDescent="0.35">
      <c r="A23" s="5"/>
      <c r="B23" s="5"/>
      <c r="C23" s="5"/>
      <c r="D23" s="5"/>
      <c r="E23" s="13">
        <v>13</v>
      </c>
      <c r="F23" s="16" t="s">
        <v>18</v>
      </c>
    </row>
    <row r="24" spans="1:8" ht="18" customHeight="1" x14ac:dyDescent="0.35">
      <c r="A24" s="5"/>
      <c r="B24" s="5"/>
      <c r="C24" s="5"/>
      <c r="D24" s="5"/>
      <c r="E24" s="13">
        <v>13</v>
      </c>
      <c r="F24" s="16" t="s">
        <v>32</v>
      </c>
    </row>
    <row r="25" spans="1:8" ht="19.5" x14ac:dyDescent="0.35">
      <c r="A25" s="5"/>
      <c r="B25" s="5"/>
      <c r="C25" s="5"/>
      <c r="D25" s="5"/>
      <c r="E25" s="13"/>
      <c r="F25" s="13"/>
    </row>
  </sheetData>
  <printOptions horizontalCentered="1" verticalCentered="1"/>
  <pageMargins left="0" right="0" top="0" bottom="0" header="0" footer="0"/>
  <pageSetup paperSize="9" scale="82" orientation="landscape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2"/>
  <sheetViews>
    <sheetView topLeftCell="A27" workbookViewId="0">
      <selection activeCell="C14" sqref="C14"/>
    </sheetView>
  </sheetViews>
  <sheetFormatPr baseColWidth="10" defaultColWidth="8.7265625" defaultRowHeight="11.5" x14ac:dyDescent="0.25"/>
  <cols>
    <col min="1" max="1" width="4.7265625" customWidth="1"/>
    <col min="3" max="3" width="42.08984375" bestFit="1" customWidth="1"/>
    <col min="4" max="4" width="4.7265625" style="11" customWidth="1"/>
    <col min="5" max="5" width="42.08984375" bestFit="1" customWidth="1"/>
    <col min="6" max="6" width="28.08984375" customWidth="1"/>
    <col min="7" max="7" width="4.36328125" customWidth="1"/>
    <col min="9" max="9" width="12.08984375" customWidth="1"/>
    <col min="10" max="10" width="24.36328125" bestFit="1" customWidth="1"/>
    <col min="13" max="13" width="24.08984375" bestFit="1" customWidth="1"/>
  </cols>
  <sheetData>
    <row r="1" spans="1:11" x14ac:dyDescent="0.25">
      <c r="A1" s="17" t="s">
        <v>38</v>
      </c>
      <c r="B1" s="17"/>
      <c r="C1" s="17"/>
      <c r="E1" s="17" t="s">
        <v>44</v>
      </c>
      <c r="F1" s="17"/>
      <c r="G1" s="17"/>
    </row>
    <row r="2" spans="1:11" x14ac:dyDescent="0.25">
      <c r="A2" t="s">
        <v>5</v>
      </c>
      <c r="B2" t="s">
        <v>13</v>
      </c>
      <c r="C2" t="s">
        <v>45</v>
      </c>
      <c r="D2"/>
      <c r="E2" t="s">
        <v>39</v>
      </c>
      <c r="F2" t="s">
        <v>48</v>
      </c>
    </row>
    <row r="3" spans="1:11" x14ac:dyDescent="0.25">
      <c r="A3" t="s">
        <v>10</v>
      </c>
      <c r="B3" t="s">
        <v>14</v>
      </c>
      <c r="C3" t="s">
        <v>46</v>
      </c>
      <c r="D3"/>
      <c r="E3" t="s">
        <v>40</v>
      </c>
      <c r="F3" t="s">
        <v>45</v>
      </c>
    </row>
    <row r="4" spans="1:11" x14ac:dyDescent="0.25">
      <c r="A4" t="s">
        <v>11</v>
      </c>
      <c r="B4" t="s">
        <v>15</v>
      </c>
      <c r="C4" t="s">
        <v>47</v>
      </c>
      <c r="D4"/>
      <c r="E4" t="s">
        <v>41</v>
      </c>
      <c r="F4" t="s">
        <v>46</v>
      </c>
    </row>
    <row r="5" spans="1:11" x14ac:dyDescent="0.25">
      <c r="D5"/>
      <c r="E5" t="s">
        <v>42</v>
      </c>
      <c r="F5" t="s">
        <v>49</v>
      </c>
    </row>
    <row r="6" spans="1:11" x14ac:dyDescent="0.25">
      <c r="D6"/>
      <c r="E6" t="s">
        <v>43</v>
      </c>
      <c r="F6" t="s">
        <v>50</v>
      </c>
    </row>
    <row r="7" spans="1:11" x14ac:dyDescent="0.25">
      <c r="D7"/>
      <c r="G7" s="15"/>
    </row>
    <row r="8" spans="1:11" x14ac:dyDescent="0.25">
      <c r="D8"/>
      <c r="G8" s="15"/>
    </row>
    <row r="9" spans="1:11" x14ac:dyDescent="0.25">
      <c r="A9" t="s">
        <v>5</v>
      </c>
      <c r="B9" t="s">
        <v>6</v>
      </c>
      <c r="C9" t="str">
        <f>GROUPS!B9</f>
        <v>"Fortune" Kyiv (UKR)</v>
      </c>
      <c r="D9" s="11" t="s">
        <v>12</v>
      </c>
      <c r="E9" t="str">
        <f>GROUPS!B12</f>
        <v>CSS-SZAK Odorheiu Secuiesc (ROU)</v>
      </c>
      <c r="F9" t="s">
        <v>48</v>
      </c>
      <c r="G9" s="15"/>
    </row>
    <row r="10" spans="1:11" x14ac:dyDescent="0.25">
      <c r="A10" t="s">
        <v>5</v>
      </c>
      <c r="B10" t="s">
        <v>6</v>
      </c>
      <c r="C10" t="str">
        <f>GROUPS!B10</f>
        <v>DT Saint Hubert Bridel (LUX)</v>
      </c>
      <c r="D10" s="11" t="s">
        <v>12</v>
      </c>
      <c r="E10" t="str">
        <f>GROUPS!B11</f>
        <v>"OMIS" Kharkow (UKR)</v>
      </c>
      <c r="F10" t="s">
        <v>48</v>
      </c>
      <c r="G10" s="15"/>
    </row>
    <row r="11" spans="1:11" x14ac:dyDescent="0.25">
      <c r="A11" t="s">
        <v>5</v>
      </c>
      <c r="B11" t="s">
        <v>7</v>
      </c>
      <c r="C11" t="str">
        <f>GROUPS!D9</f>
        <v>G.D.D Toledos (POR)</v>
      </c>
      <c r="D11" s="11" t="s">
        <v>12</v>
      </c>
      <c r="E11" t="str">
        <f>GROUPS!D12</f>
        <v>Sarkuysan Spor Kulübü (TUR)</v>
      </c>
      <c r="F11" t="s">
        <v>48</v>
      </c>
      <c r="G11" s="15"/>
    </row>
    <row r="12" spans="1:11" x14ac:dyDescent="0.25">
      <c r="A12" t="s">
        <v>5</v>
      </c>
      <c r="B12" t="s">
        <v>7</v>
      </c>
      <c r="C12" t="str">
        <f>GROUPS!D10</f>
        <v>STK "Libertas Marinkolor" (CRO) - HOST</v>
      </c>
      <c r="D12" s="11" t="s">
        <v>12</v>
      </c>
      <c r="E12" t="str">
        <f>GROUPS!D11</f>
        <v>CE "MSC TENNIS ACADEMY" SCC Sumy (UKR)</v>
      </c>
      <c r="F12" t="s">
        <v>48</v>
      </c>
      <c r="G12" s="15"/>
    </row>
    <row r="13" spans="1:11" x14ac:dyDescent="0.25">
      <c r="A13" t="s">
        <v>5</v>
      </c>
      <c r="B13" t="s">
        <v>8</v>
      </c>
      <c r="C13" t="str">
        <f>GROUPS!B16</f>
        <v>PTE PEAC Kalo-Meh (HUN) - HOST</v>
      </c>
      <c r="D13" s="11" t="s">
        <v>12</v>
      </c>
      <c r="E13" t="str">
        <f>GROUPS!B19</f>
        <v>TTC Neuhausen (SUI)</v>
      </c>
      <c r="F13" t="s">
        <v>45</v>
      </c>
      <c r="G13" s="15"/>
      <c r="K13" s="11"/>
    </row>
    <row r="14" spans="1:11" x14ac:dyDescent="0.25">
      <c r="A14" t="s">
        <v>5</v>
      </c>
      <c r="B14" t="s">
        <v>8</v>
      </c>
      <c r="C14" t="str">
        <f>GROUPS!B17</f>
        <v>A.D. Vincios (ESP)</v>
      </c>
      <c r="D14" s="11" t="s">
        <v>12</v>
      </c>
      <c r="E14" t="str">
        <f>GROUPS!B18</f>
        <v>CTT TIEGE (BEL)</v>
      </c>
      <c r="F14" t="s">
        <v>45</v>
      </c>
      <c r="G14" s="15"/>
      <c r="K14" s="11"/>
    </row>
    <row r="15" spans="1:11" x14ac:dyDescent="0.25">
      <c r="A15" t="s">
        <v>5</v>
      </c>
      <c r="B15" t="s">
        <v>9</v>
      </c>
      <c r="C15" t="str">
        <f>GROUPS!D16</f>
        <v>Borges Grup Vall (ESP)</v>
      </c>
      <c r="D15" s="11" t="s">
        <v>12</v>
      </c>
      <c r="E15" t="str">
        <f>GROUPS!D19</f>
        <v>ADC Ponta Do Pargo - Calheta (POR)</v>
      </c>
      <c r="F15" t="s">
        <v>45</v>
      </c>
      <c r="G15" s="15"/>
      <c r="K15" s="11"/>
    </row>
    <row r="16" spans="1:11" x14ac:dyDescent="0.25">
      <c r="A16" t="s">
        <v>5</v>
      </c>
      <c r="B16" t="s">
        <v>9</v>
      </c>
      <c r="C16" t="str">
        <f>GROUPS!D17</f>
        <v>TT Vedrinamur (BEL) - HOST</v>
      </c>
      <c r="D16" s="11" t="s">
        <v>12</v>
      </c>
      <c r="E16" t="str">
        <f>GROUPS!D18</f>
        <v>DT Echternach (LUX)</v>
      </c>
      <c r="F16" t="s">
        <v>45</v>
      </c>
      <c r="G16" s="15"/>
      <c r="K16" s="11"/>
    </row>
    <row r="17" spans="1:13" x14ac:dyDescent="0.25">
      <c r="G17" s="15"/>
      <c r="K17" s="11"/>
    </row>
    <row r="18" spans="1:13" x14ac:dyDescent="0.25">
      <c r="A18" t="s">
        <v>10</v>
      </c>
      <c r="B18" t="s">
        <v>6</v>
      </c>
      <c r="C18" t="str">
        <f>GROUPS!B8</f>
        <v>Universidad De Burgos - TPF (ESP) - HOST</v>
      </c>
      <c r="D18" s="11" t="s">
        <v>12</v>
      </c>
      <c r="E18" t="str">
        <f>GROUPS!B12</f>
        <v>CSS-SZAK Odorheiu Secuiesc (ROU)</v>
      </c>
      <c r="F18" t="s">
        <v>45</v>
      </c>
      <c r="G18" s="15"/>
    </row>
    <row r="19" spans="1:13" x14ac:dyDescent="0.25">
      <c r="A19" t="s">
        <v>10</v>
      </c>
      <c r="B19" t="s">
        <v>6</v>
      </c>
      <c r="C19" t="str">
        <f>GROUPS!B9</f>
        <v>"Fortune" Kyiv (UKR)</v>
      </c>
      <c r="D19" s="11" t="s">
        <v>12</v>
      </c>
      <c r="E19" t="str">
        <f>GROUPS!B11</f>
        <v>"OMIS" Kharkow (UKR)</v>
      </c>
      <c r="F19" t="s">
        <v>45</v>
      </c>
      <c r="G19" s="15"/>
    </row>
    <row r="20" spans="1:13" x14ac:dyDescent="0.25">
      <c r="A20" t="s">
        <v>10</v>
      </c>
      <c r="B20" t="s">
        <v>7</v>
      </c>
      <c r="C20" t="str">
        <f>GROUPS!D8</f>
        <v>TTC Sokah Hoboken (BEL)</v>
      </c>
      <c r="D20" s="11" t="s">
        <v>12</v>
      </c>
      <c r="E20" t="str">
        <f>GROUPS!D12</f>
        <v>Sarkuysan Spor Kulübü (TUR)</v>
      </c>
      <c r="F20" t="s">
        <v>45</v>
      </c>
      <c r="G20" s="15"/>
    </row>
    <row r="21" spans="1:13" x14ac:dyDescent="0.25">
      <c r="A21" t="s">
        <v>10</v>
      </c>
      <c r="B21" t="s">
        <v>7</v>
      </c>
      <c r="C21" t="str">
        <f>GROUPS!D9</f>
        <v>G.D.D Toledos (POR)</v>
      </c>
      <c r="D21" s="11" t="s">
        <v>12</v>
      </c>
      <c r="E21" t="str">
        <f>GROUPS!D11</f>
        <v>CE "MSC TENNIS ACADEMY" SCC Sumy (UKR)</v>
      </c>
      <c r="F21" t="s">
        <v>45</v>
      </c>
      <c r="G21" s="15"/>
    </row>
    <row r="22" spans="1:13" x14ac:dyDescent="0.25">
      <c r="A22" t="s">
        <v>10</v>
      </c>
      <c r="B22" t="s">
        <v>8</v>
      </c>
      <c r="C22" t="str">
        <f>GROUPS!B19</f>
        <v>TTC Neuhausen (SUI)</v>
      </c>
      <c r="D22" s="11" t="s">
        <v>12</v>
      </c>
      <c r="E22" t="str">
        <f>GROUPS!B17</f>
        <v>A.D. Vincios (ESP)</v>
      </c>
      <c r="F22" t="s">
        <v>46</v>
      </c>
      <c r="G22" s="15"/>
      <c r="K22" s="11"/>
    </row>
    <row r="23" spans="1:13" x14ac:dyDescent="0.25">
      <c r="A23" t="s">
        <v>10</v>
      </c>
      <c r="B23" t="s">
        <v>8</v>
      </c>
      <c r="C23" t="str">
        <f>GROUPS!B18</f>
        <v>CTT TIEGE (BEL)</v>
      </c>
      <c r="D23" s="11" t="s">
        <v>12</v>
      </c>
      <c r="E23" t="str">
        <f>GROUPS!B16</f>
        <v>PTE PEAC Kalo-Meh (HUN) - HOST</v>
      </c>
      <c r="F23" t="s">
        <v>46</v>
      </c>
      <c r="G23" s="15"/>
      <c r="K23" s="11"/>
    </row>
    <row r="24" spans="1:13" x14ac:dyDescent="0.25">
      <c r="A24" t="s">
        <v>10</v>
      </c>
      <c r="B24" t="s">
        <v>9</v>
      </c>
      <c r="C24" t="str">
        <f>GROUPS!D19</f>
        <v>ADC Ponta Do Pargo - Calheta (POR)</v>
      </c>
      <c r="D24" s="11" t="s">
        <v>12</v>
      </c>
      <c r="E24" t="str">
        <f>GROUPS!D17</f>
        <v>TT Vedrinamur (BEL) - HOST</v>
      </c>
      <c r="F24" t="s">
        <v>46</v>
      </c>
      <c r="G24" s="15"/>
      <c r="K24" s="11"/>
    </row>
    <row r="25" spans="1:13" x14ac:dyDescent="0.25">
      <c r="A25" t="s">
        <v>10</v>
      </c>
      <c r="B25" t="s">
        <v>9</v>
      </c>
      <c r="C25" t="str">
        <f>GROUPS!D18</f>
        <v>DT Echternach (LUX)</v>
      </c>
      <c r="D25" s="11" t="s">
        <v>12</v>
      </c>
      <c r="E25" t="str">
        <f>GROUPS!D16</f>
        <v>Borges Grup Vall (ESP)</v>
      </c>
      <c r="F25" t="s">
        <v>46</v>
      </c>
      <c r="G25" s="15"/>
      <c r="K25" s="11"/>
    </row>
    <row r="26" spans="1:13" ht="12.5" x14ac:dyDescent="0.25">
      <c r="F26" s="10"/>
      <c r="G26" s="15"/>
      <c r="K26" s="11"/>
      <c r="M26" s="10"/>
    </row>
    <row r="27" spans="1:13" x14ac:dyDescent="0.25">
      <c r="A27" t="s">
        <v>11</v>
      </c>
      <c r="B27" t="s">
        <v>6</v>
      </c>
      <c r="C27" t="str">
        <f>GROUPS!B8</f>
        <v>Universidad De Burgos - TPF (ESP) - HOST</v>
      </c>
      <c r="D27" s="11" t="s">
        <v>12</v>
      </c>
      <c r="E27" t="str">
        <f>GROUPS!B9</f>
        <v>"Fortune" Kyiv (UKR)</v>
      </c>
      <c r="F27" t="s">
        <v>46</v>
      </c>
      <c r="G27" s="15"/>
    </row>
    <row r="28" spans="1:13" x14ac:dyDescent="0.25">
      <c r="A28" t="s">
        <v>11</v>
      </c>
      <c r="B28" t="s">
        <v>6</v>
      </c>
      <c r="C28" t="str">
        <f>GROUPS!B10</f>
        <v>DT Saint Hubert Bridel (LUX)</v>
      </c>
      <c r="D28" s="11" t="s">
        <v>12</v>
      </c>
      <c r="E28" t="str">
        <f>GROUPS!B12</f>
        <v>CSS-SZAK Odorheiu Secuiesc (ROU)</v>
      </c>
      <c r="F28" t="s">
        <v>46</v>
      </c>
      <c r="G28" s="15"/>
    </row>
    <row r="29" spans="1:13" x14ac:dyDescent="0.25">
      <c r="A29" t="s">
        <v>11</v>
      </c>
      <c r="B29" t="s">
        <v>7</v>
      </c>
      <c r="C29" t="str">
        <f>GROUPS!D8</f>
        <v>TTC Sokah Hoboken (BEL)</v>
      </c>
      <c r="D29" s="11" t="s">
        <v>12</v>
      </c>
      <c r="E29" t="str">
        <f>GROUPS!D9</f>
        <v>G.D.D Toledos (POR)</v>
      </c>
      <c r="F29" t="s">
        <v>46</v>
      </c>
      <c r="G29" s="15"/>
    </row>
    <row r="30" spans="1:13" x14ac:dyDescent="0.25">
      <c r="A30" t="s">
        <v>11</v>
      </c>
      <c r="B30" t="s">
        <v>7</v>
      </c>
      <c r="C30" t="str">
        <f>GROUPS!D10</f>
        <v>STK "Libertas Marinkolor" (CRO) - HOST</v>
      </c>
      <c r="D30" s="11" t="s">
        <v>12</v>
      </c>
      <c r="E30" t="str">
        <f>GROUPS!D12</f>
        <v>Sarkuysan Spor Kulübü (TUR)</v>
      </c>
      <c r="F30" t="s">
        <v>46</v>
      </c>
      <c r="G30" s="15"/>
    </row>
    <row r="31" spans="1:13" x14ac:dyDescent="0.25">
      <c r="A31" t="s">
        <v>11</v>
      </c>
      <c r="B31" t="s">
        <v>8</v>
      </c>
      <c r="C31" t="str">
        <f>GROUPS!B16</f>
        <v>PTE PEAC Kalo-Meh (HUN) - HOST</v>
      </c>
      <c r="D31" s="11" t="s">
        <v>12</v>
      </c>
      <c r="E31" t="str">
        <f>GROUPS!B17</f>
        <v>A.D. Vincios (ESP)</v>
      </c>
      <c r="F31" t="s">
        <v>47</v>
      </c>
      <c r="G31" s="15"/>
      <c r="K31" s="11"/>
    </row>
    <row r="32" spans="1:13" x14ac:dyDescent="0.25">
      <c r="A32" t="s">
        <v>11</v>
      </c>
      <c r="B32" t="s">
        <v>8</v>
      </c>
      <c r="C32" t="str">
        <f>GROUPS!B18</f>
        <v>CTT TIEGE (BEL)</v>
      </c>
      <c r="D32" s="11" t="s">
        <v>12</v>
      </c>
      <c r="E32" t="str">
        <f>GROUPS!B19</f>
        <v>TTC Neuhausen (SUI)</v>
      </c>
      <c r="F32" t="s">
        <v>47</v>
      </c>
      <c r="G32" s="15"/>
      <c r="K32" s="11"/>
    </row>
    <row r="33" spans="1:11" x14ac:dyDescent="0.25">
      <c r="A33" t="s">
        <v>11</v>
      </c>
      <c r="B33" t="s">
        <v>9</v>
      </c>
      <c r="C33" t="str">
        <f>GROUPS!D16</f>
        <v>Borges Grup Vall (ESP)</v>
      </c>
      <c r="D33" s="11" t="s">
        <v>12</v>
      </c>
      <c r="E33" t="str">
        <f>GROUPS!D17</f>
        <v>TT Vedrinamur (BEL) - HOST</v>
      </c>
      <c r="F33" t="s">
        <v>47</v>
      </c>
      <c r="G33" s="15"/>
      <c r="K33" s="11"/>
    </row>
    <row r="34" spans="1:11" x14ac:dyDescent="0.25">
      <c r="A34" t="s">
        <v>11</v>
      </c>
      <c r="B34" t="s">
        <v>9</v>
      </c>
      <c r="C34" t="str">
        <f>GROUPS!D18</f>
        <v>DT Echternach (LUX)</v>
      </c>
      <c r="D34" s="11" t="s">
        <v>12</v>
      </c>
      <c r="E34" t="str">
        <f>GROUPS!D19</f>
        <v>ADC Ponta Do Pargo - Calheta (POR)</v>
      </c>
      <c r="F34" t="s">
        <v>47</v>
      </c>
      <c r="G34" s="15"/>
      <c r="K34" s="11"/>
    </row>
    <row r="35" spans="1:11" ht="12.5" x14ac:dyDescent="0.25">
      <c r="F35" s="10"/>
      <c r="G35" s="15"/>
    </row>
    <row r="36" spans="1:11" x14ac:dyDescent="0.25">
      <c r="A36" t="s">
        <v>19</v>
      </c>
      <c r="B36" t="s">
        <v>6</v>
      </c>
      <c r="C36" t="str">
        <f>GROUPS!B8</f>
        <v>Universidad De Burgos - TPF (ESP) - HOST</v>
      </c>
      <c r="D36" s="11" t="s">
        <v>12</v>
      </c>
      <c r="E36" t="str">
        <f>GROUPS!B10</f>
        <v>DT Saint Hubert Bridel (LUX)</v>
      </c>
      <c r="F36" t="s">
        <v>49</v>
      </c>
      <c r="G36" s="15"/>
    </row>
    <row r="37" spans="1:11" x14ac:dyDescent="0.25">
      <c r="A37" t="s">
        <v>19</v>
      </c>
      <c r="B37" t="s">
        <v>6</v>
      </c>
      <c r="C37" t="str">
        <f>GROUPS!B11</f>
        <v>"OMIS" Kharkow (UKR)</v>
      </c>
      <c r="D37" s="11" t="s">
        <v>12</v>
      </c>
      <c r="E37" t="str">
        <f>GROUPS!B12</f>
        <v>CSS-SZAK Odorheiu Secuiesc (ROU)</v>
      </c>
      <c r="F37" t="s">
        <v>49</v>
      </c>
      <c r="G37" s="15"/>
    </row>
    <row r="38" spans="1:11" x14ac:dyDescent="0.25">
      <c r="A38" t="s">
        <v>19</v>
      </c>
      <c r="B38" t="s">
        <v>7</v>
      </c>
      <c r="C38" t="str">
        <f>GROUPS!D8</f>
        <v>TTC Sokah Hoboken (BEL)</v>
      </c>
      <c r="D38" s="11" t="s">
        <v>12</v>
      </c>
      <c r="E38" t="str">
        <f>GROUPS!D10</f>
        <v>STK "Libertas Marinkolor" (CRO) - HOST</v>
      </c>
      <c r="F38" t="s">
        <v>49</v>
      </c>
      <c r="G38" s="15"/>
    </row>
    <row r="39" spans="1:11" x14ac:dyDescent="0.25">
      <c r="A39" t="s">
        <v>19</v>
      </c>
      <c r="B39" t="s">
        <v>7</v>
      </c>
      <c r="C39" t="str">
        <f>GROUPS!D11</f>
        <v>CE "MSC TENNIS ACADEMY" SCC Sumy (UKR)</v>
      </c>
      <c r="D39" s="11" t="s">
        <v>12</v>
      </c>
      <c r="E39" t="str">
        <f>GROUPS!D12</f>
        <v>Sarkuysan Spor Kulübü (TUR)</v>
      </c>
      <c r="F39" t="s">
        <v>49</v>
      </c>
      <c r="G39" s="15"/>
    </row>
    <row r="40" spans="1:11" x14ac:dyDescent="0.25">
      <c r="G40" s="15"/>
      <c r="K40" s="11"/>
    </row>
    <row r="41" spans="1:11" x14ac:dyDescent="0.25">
      <c r="A41" t="s">
        <v>20</v>
      </c>
      <c r="B41" t="s">
        <v>6</v>
      </c>
      <c r="C41" t="str">
        <f>GROUPS!B8</f>
        <v>Universidad De Burgos - TPF (ESP) - HOST</v>
      </c>
      <c r="D41" s="11" t="s">
        <v>12</v>
      </c>
      <c r="E41" t="str">
        <f>GROUPS!B11</f>
        <v>"OMIS" Kharkow (UKR)</v>
      </c>
      <c r="F41" t="s">
        <v>50</v>
      </c>
      <c r="G41" s="15"/>
      <c r="K41" s="11"/>
    </row>
    <row r="42" spans="1:11" x14ac:dyDescent="0.25">
      <c r="A42" t="s">
        <v>20</v>
      </c>
      <c r="B42" t="s">
        <v>6</v>
      </c>
      <c r="C42" t="str">
        <f>GROUPS!B9</f>
        <v>"Fortune" Kyiv (UKR)</v>
      </c>
      <c r="D42" s="11" t="s">
        <v>12</v>
      </c>
      <c r="E42" t="str">
        <f>GROUPS!B10</f>
        <v>DT Saint Hubert Bridel (LUX)</v>
      </c>
      <c r="F42" t="s">
        <v>50</v>
      </c>
      <c r="G42" s="15"/>
      <c r="K42" s="11"/>
    </row>
    <row r="43" spans="1:11" x14ac:dyDescent="0.25">
      <c r="A43" t="s">
        <v>20</v>
      </c>
      <c r="B43" t="s">
        <v>7</v>
      </c>
      <c r="C43" t="str">
        <f>GROUPS!D8</f>
        <v>TTC Sokah Hoboken (BEL)</v>
      </c>
      <c r="D43" s="11" t="s">
        <v>12</v>
      </c>
      <c r="E43" t="str">
        <f>GROUPS!D11</f>
        <v>CE "MSC TENNIS ACADEMY" SCC Sumy (UKR)</v>
      </c>
      <c r="F43" t="s">
        <v>50</v>
      </c>
      <c r="G43" s="15"/>
      <c r="K43" s="11"/>
    </row>
    <row r="44" spans="1:11" x14ac:dyDescent="0.25">
      <c r="A44" t="s">
        <v>20</v>
      </c>
      <c r="B44" t="s">
        <v>7</v>
      </c>
      <c r="C44" t="str">
        <f>GROUPS!D9</f>
        <v>G.D.D Toledos (POR)</v>
      </c>
      <c r="D44" s="11" t="s">
        <v>12</v>
      </c>
      <c r="E44" t="str">
        <f>GROUPS!D10</f>
        <v>STK "Libertas Marinkolor" (CRO) - HOST</v>
      </c>
      <c r="F44" t="s">
        <v>50</v>
      </c>
      <c r="G44" s="15"/>
    </row>
    <row r="45" spans="1:11" x14ac:dyDescent="0.25">
      <c r="G45" s="15"/>
      <c r="K45" s="11"/>
    </row>
    <row r="46" spans="1:11" x14ac:dyDescent="0.25">
      <c r="G46" s="15"/>
      <c r="K46" s="11"/>
    </row>
    <row r="47" spans="1:11" x14ac:dyDescent="0.25">
      <c r="G47" s="15"/>
      <c r="K47" s="11"/>
    </row>
    <row r="48" spans="1:11" x14ac:dyDescent="0.25">
      <c r="G48" s="15"/>
      <c r="K48" s="11"/>
    </row>
    <row r="49" spans="7:11" x14ac:dyDescent="0.25">
      <c r="G49" s="15"/>
      <c r="K49" s="11"/>
    </row>
    <row r="50" spans="7:11" x14ac:dyDescent="0.25">
      <c r="G50" s="15"/>
      <c r="K50" s="11"/>
    </row>
    <row r="51" spans="7:11" x14ac:dyDescent="0.25">
      <c r="G51" s="15"/>
      <c r="K51" s="11"/>
    </row>
    <row r="52" spans="7:11" x14ac:dyDescent="0.25">
      <c r="G52" s="15"/>
      <c r="K52" s="11"/>
    </row>
  </sheetData>
  <mergeCells count="2">
    <mergeCell ref="A1:C1"/>
    <mergeCell ref="E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D0C8E-CFEE-440D-9C4D-BA0EF9E39500}">
  <dimension ref="A1:T2"/>
  <sheetViews>
    <sheetView workbookViewId="0">
      <selection activeCell="A2" sqref="A2"/>
    </sheetView>
  </sheetViews>
  <sheetFormatPr baseColWidth="10" defaultColWidth="11.1796875" defaultRowHeight="11.5" x14ac:dyDescent="0.25"/>
  <sheetData>
    <row r="1" spans="1:20" x14ac:dyDescent="0.25">
      <c r="A1" t="s">
        <v>51</v>
      </c>
      <c r="B1" t="s">
        <v>52</v>
      </c>
      <c r="C1" t="s">
        <v>53</v>
      </c>
      <c r="D1" t="s">
        <v>54</v>
      </c>
      <c r="E1" t="s">
        <v>55</v>
      </c>
      <c r="F1" t="s">
        <v>56</v>
      </c>
      <c r="G1" t="s">
        <v>57</v>
      </c>
      <c r="H1" t="s">
        <v>58</v>
      </c>
      <c r="I1" t="s">
        <v>59</v>
      </c>
      <c r="J1" t="s">
        <v>60</v>
      </c>
      <c r="K1" t="s">
        <v>61</v>
      </c>
      <c r="L1" t="s">
        <v>62</v>
      </c>
      <c r="M1" t="s">
        <v>63</v>
      </c>
      <c r="N1" t="s">
        <v>64</v>
      </c>
      <c r="O1" t="s">
        <v>65</v>
      </c>
      <c r="P1" t="s">
        <v>66</v>
      </c>
      <c r="Q1" t="s">
        <v>67</v>
      </c>
      <c r="R1" t="s">
        <v>68</v>
      </c>
      <c r="S1" t="s">
        <v>69</v>
      </c>
      <c r="T1" t="s">
        <v>70</v>
      </c>
    </row>
    <row r="2" spans="1:20" x14ac:dyDescent="0.25">
      <c r="A2" t="str">
        <f>IF(GROUPS!B8=0," ",GROUPS!B8)</f>
        <v>Universidad De Burgos - TPF (ESP) - HOST</v>
      </c>
      <c r="B2" t="str">
        <f>IF(GROUPS!B9=0," ",GROUPS!B9)</f>
        <v>"Fortune" Kyiv (UKR)</v>
      </c>
      <c r="C2" t="str">
        <f>IF(GROUPS!B10=0," ",GROUPS!B10)</f>
        <v>DT Saint Hubert Bridel (LUX)</v>
      </c>
      <c r="D2" t="str">
        <f>IF(GROUPS!B11=0," ",GROUPS!B11)</f>
        <v>"OMIS" Kharkow (UKR)</v>
      </c>
      <c r="E2" t="str">
        <f>IF(GROUPS!B12=0," ",GROUPS!B12)</f>
        <v>CSS-SZAK Odorheiu Secuiesc (ROU)</v>
      </c>
      <c r="F2" t="str">
        <f>IF(GROUPS!D8=0," ",GROUPS!D8)</f>
        <v>TTC Sokah Hoboken (BEL)</v>
      </c>
      <c r="G2" t="str">
        <f>IF(GROUPS!D9=0," ",GROUPS!D9)</f>
        <v>G.D.D Toledos (POR)</v>
      </c>
      <c r="H2" t="str">
        <f>IF(GROUPS!D10=0," ",GROUPS!D10)</f>
        <v>STK "Libertas Marinkolor" (CRO) - HOST</v>
      </c>
      <c r="I2" t="str">
        <f>IF(GROUPS!D11=0," ",GROUPS!D11)</f>
        <v>CE "MSC TENNIS ACADEMY" SCC Sumy (UKR)</v>
      </c>
      <c r="J2" t="str">
        <f>IF(GROUPS!D12=0," ",GROUPS!D12)</f>
        <v>Sarkuysan Spor Kulübü (TUR)</v>
      </c>
      <c r="K2" t="str">
        <f>IF(GROUPS!B16=0," ",GROUPS!B16)</f>
        <v>PTE PEAC Kalo-Meh (HUN) - HOST</v>
      </c>
      <c r="L2" t="str">
        <f>IF(GROUPS!B17=0," ",GROUPS!B17)</f>
        <v>A.D. Vincios (ESP)</v>
      </c>
      <c r="M2" t="str">
        <f>IF(GROUPS!B18=0," ",GROUPS!B18)</f>
        <v>CTT TIEGE (BEL)</v>
      </c>
      <c r="N2" t="str">
        <f>IF(GROUPS!B19=0," ",GROUPS!B19)</f>
        <v>TTC Neuhausen (SUI)</v>
      </c>
      <c r="O2" t="str">
        <f>IF(GROUPS!B20=0," ",GROUPS!B20)</f>
        <v xml:space="preserve"> </v>
      </c>
      <c r="P2" t="str">
        <f>IF(GROUPS!D16=0," ",GROUPS!D16)</f>
        <v>Borges Grup Vall (ESP)</v>
      </c>
      <c r="Q2" t="str">
        <f>IF(GROUPS!D17=0," ",GROUPS!D17)</f>
        <v>TT Vedrinamur (BEL) - HOST</v>
      </c>
      <c r="R2" t="str">
        <f>IF(GROUPS!D18=0," ",GROUPS!D18)</f>
        <v>DT Echternach (LUX)</v>
      </c>
      <c r="S2" t="str">
        <f>IF(GROUPS!D19=0," ",GROUPS!D19)</f>
        <v>ADC Ponta Do Pargo - Calheta (POR)</v>
      </c>
      <c r="T2" t="str">
        <f>IF(GROUPS!D20=0," ",GROUPS!D20)</f>
        <v xml:space="preserve"> 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GROUPS</vt:lpstr>
      <vt:lpstr>MATCH DETAILS</vt:lpstr>
      <vt:lpstr>Stream</vt:lpstr>
      <vt:lpstr>GROUPS!Druckbereich</vt:lpstr>
    </vt:vector>
  </TitlesOfParts>
  <Company>Rijkswaterstaat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pkass</dc:creator>
  <cp:lastModifiedBy>Pierre</cp:lastModifiedBy>
  <cp:lastPrinted>2017-07-15T23:19:14Z</cp:lastPrinted>
  <dcterms:created xsi:type="dcterms:W3CDTF">2014-06-25T08:32:51Z</dcterms:created>
  <dcterms:modified xsi:type="dcterms:W3CDTF">2019-06-15T05:09:39Z</dcterms:modified>
</cp:coreProperties>
</file>